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d-server12\dati\Servizi Sociali\ANNO 2024\RISTORAZIONE\adeguamento istat\"/>
    </mc:Choice>
  </mc:AlternateContent>
  <xr:revisionPtr revIDLastSave="0" documentId="13_ncr:1_{C1351115-2411-48DB-9DDC-E0447CDAB36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fezione scolastica" sheetId="1" r:id="rId1"/>
    <sheet name="pasto a domicili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2" l="1"/>
  <c r="A31" i="2"/>
  <c r="E13" i="2"/>
  <c r="E13" i="1"/>
  <c r="E9" i="1"/>
  <c r="E11" i="1" s="1"/>
  <c r="E11" i="2"/>
  <c r="E16" i="2"/>
  <c r="C31" i="1"/>
  <c r="A31" i="1"/>
  <c r="E16" i="1" l="1"/>
</calcChain>
</file>

<file path=xl/sharedStrings.xml><?xml version="1.0" encoding="utf-8"?>
<sst xmlns="http://schemas.openxmlformats.org/spreadsheetml/2006/main" count="44" uniqueCount="23">
  <si>
    <t>Isee Iniziale</t>
  </si>
  <si>
    <t xml:space="preserve">Contribuzione massima </t>
  </si>
  <si>
    <t>Isee Finale</t>
  </si>
  <si>
    <t>Formula</t>
  </si>
  <si>
    <t>(Isee utente-Isee iniziale)*contribuzione massima / (Isee finale - Isee iniziale)</t>
  </si>
  <si>
    <t xml:space="preserve">CALCOLA LA TUA TARIFFA </t>
  </si>
  <si>
    <t>Tariffa  minima (con Isee inferiore a € 6.600,00)</t>
  </si>
  <si>
    <t>Nota bene: il valore Isee da inserire è quello indicato sull'Attestazione ISEE alla voce "Prestazioni agevolate rivolte a minorenni o a famiglie con minorenni"</t>
  </si>
  <si>
    <t>Isee Utente (inserisci qui il tuo valore ISEE)</t>
  </si>
  <si>
    <t xml:space="preserve">a. Tariffa minima </t>
  </si>
  <si>
    <t>b. Quota di compartecipazione</t>
  </si>
  <si>
    <t>Tariffa ( a+b)</t>
  </si>
  <si>
    <t xml:space="preserve">SERVIZIO RISTORAZIONE SCOLASTICA </t>
  </si>
  <si>
    <t>TARIFFA APPLICATA</t>
  </si>
  <si>
    <t>LA TARIFFA AGEVOLATA DECORRE DAL MESE DOPO A QUELLO DELLA CONSEGNA A DUSSMANN</t>
  </si>
  <si>
    <t>(NB: a causa dell'approssimazione di calcolo, l'isee di €14.990 genera ugualmente la tariffa intera)</t>
  </si>
  <si>
    <t>Tariffa intera (con Isee superiore a € 15.000)</t>
  </si>
  <si>
    <t>iva</t>
  </si>
  <si>
    <t>pasto a domicilio</t>
  </si>
  <si>
    <t>refezione</t>
  </si>
  <si>
    <t>SERVIZIO PASTO A DOMICILIO</t>
  </si>
  <si>
    <t>Tariffa aggiornata dal 01.09.2024 comunicazione prot.13093 del 23.09.2024 - rif. 2735/20.09.2024</t>
  </si>
  <si>
    <t>CALCOLA LA TUA TARIFFA DAL 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</si>
</sst>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;[Red]\-&quot;€&quot;\ #,##0"/>
    <numFmt numFmtId="165" formatCode="&quot;€&quot;\ #,##0.00;[Red]\-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165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  <xf numFmtId="164" fontId="0" fillId="2" borderId="0" xfId="0" applyNumberFormat="1" applyFill="1"/>
    <xf numFmtId="165" fontId="0" fillId="3" borderId="0" xfId="0" applyNumberFormat="1" applyFill="1"/>
    <xf numFmtId="0" fontId="1" fillId="2" borderId="0" xfId="0" applyFont="1" applyFill="1" applyAlignment="1">
      <alignment wrapText="1"/>
    </xf>
    <xf numFmtId="0" fontId="1" fillId="3" borderId="0" xfId="0" applyFont="1" applyFill="1"/>
    <xf numFmtId="0" fontId="1" fillId="0" borderId="0" xfId="0" applyFont="1" applyAlignment="1">
      <alignment wrapText="1"/>
    </xf>
    <xf numFmtId="0" fontId="1" fillId="0" borderId="0" xfId="0" applyFont="1"/>
    <xf numFmtId="9" fontId="2" fillId="0" borderId="0" xfId="0" applyNumberFormat="1" applyFont="1"/>
    <xf numFmtId="0" fontId="2" fillId="0" borderId="0" xfId="0" applyFont="1"/>
    <xf numFmtId="165" fontId="0" fillId="7" borderId="0" xfId="0" applyNumberFormat="1" applyFill="1"/>
    <xf numFmtId="0" fontId="0" fillId="7" borderId="0" xfId="0" applyFill="1"/>
    <xf numFmtId="0" fontId="0" fillId="0" borderId="0" xfId="0" applyAlignment="1">
      <alignment horizontal="center" wrapText="1"/>
    </xf>
    <xf numFmtId="0" fontId="2" fillId="5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0" fillId="6" borderId="0" xfId="0" applyFill="1" applyAlignment="1">
      <alignment horizontal="center" wrapText="1"/>
    </xf>
    <xf numFmtId="165" fontId="1" fillId="0" borderId="0" xfId="0" applyNumberFormat="1" applyFont="1"/>
    <xf numFmtId="0" fontId="4" fillId="4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47"/>
  <sheetViews>
    <sheetView zoomScale="145" zoomScaleNormal="145" workbookViewId="0">
      <selection activeCell="A5" sqref="A5"/>
    </sheetView>
  </sheetViews>
  <sheetFormatPr defaultRowHeight="15" x14ac:dyDescent="0.25"/>
  <cols>
    <col min="1" max="1" width="38.7109375" customWidth="1"/>
    <col min="2" max="2" width="13.28515625" customWidth="1"/>
    <col min="4" max="4" width="32.85546875" customWidth="1"/>
    <col min="5" max="5" width="18.28515625" customWidth="1"/>
    <col min="6" max="6" width="20.85546875" customWidth="1"/>
  </cols>
  <sheetData>
    <row r="3" spans="1:6" ht="23.25" x14ac:dyDescent="0.35">
      <c r="A3" s="20" t="s">
        <v>22</v>
      </c>
      <c r="B3" s="20"/>
      <c r="C3" s="20"/>
      <c r="D3" s="20"/>
      <c r="E3" s="20"/>
    </row>
    <row r="7" spans="1:6" ht="18.75" x14ac:dyDescent="0.3">
      <c r="A7" s="16" t="s">
        <v>12</v>
      </c>
      <c r="B7" s="16"/>
      <c r="C7" s="16"/>
      <c r="D7" s="16"/>
      <c r="E7" s="16"/>
    </row>
    <row r="9" spans="1:6" x14ac:dyDescent="0.25">
      <c r="A9" t="s">
        <v>0</v>
      </c>
      <c r="B9" s="1">
        <v>6600</v>
      </c>
      <c r="D9" t="s">
        <v>1</v>
      </c>
      <c r="E9" s="2">
        <f>4.68-E10</f>
        <v>3.9799999999999995</v>
      </c>
    </row>
    <row r="10" spans="1:6" x14ac:dyDescent="0.25">
      <c r="A10" t="s">
        <v>2</v>
      </c>
      <c r="B10" s="1">
        <v>15000</v>
      </c>
      <c r="D10" t="s">
        <v>9</v>
      </c>
      <c r="E10" s="2">
        <v>0.7</v>
      </c>
    </row>
    <row r="11" spans="1:6" ht="30" x14ac:dyDescent="0.25">
      <c r="A11" s="7" t="s">
        <v>8</v>
      </c>
      <c r="B11" s="5">
        <v>15000</v>
      </c>
      <c r="D11" t="s">
        <v>10</v>
      </c>
      <c r="E11" s="2">
        <f>IF(B11&gt;15000,4.93, IF(B11&lt;6600, 0.7, (B11-B9)*E9/(B10-B9)))</f>
        <v>3.9799999999999991</v>
      </c>
    </row>
    <row r="13" spans="1:6" ht="30" x14ac:dyDescent="0.25">
      <c r="A13" s="4" t="s">
        <v>6</v>
      </c>
      <c r="B13" s="2">
        <v>0.7</v>
      </c>
      <c r="D13" t="s">
        <v>11</v>
      </c>
      <c r="E13" s="13">
        <f>E10+E11</f>
        <v>4.6799999999999988</v>
      </c>
    </row>
    <row r="14" spans="1:6" ht="30" x14ac:dyDescent="0.25">
      <c r="A14" s="4" t="s">
        <v>16</v>
      </c>
      <c r="B14" s="19">
        <v>4.68</v>
      </c>
    </row>
    <row r="16" spans="1:6" x14ac:dyDescent="0.25">
      <c r="D16" s="8" t="s">
        <v>13</v>
      </c>
      <c r="E16" s="6">
        <f>IF(B11&lt;B9,B13,IF(B11&gt;B10,B14,E13))</f>
        <v>4.6799999999999988</v>
      </c>
      <c r="F16" s="3"/>
    </row>
    <row r="21" spans="1:5" x14ac:dyDescent="0.25">
      <c r="A21" t="s">
        <v>3</v>
      </c>
    </row>
    <row r="22" spans="1:5" x14ac:dyDescent="0.25">
      <c r="A22" t="s">
        <v>4</v>
      </c>
    </row>
    <row r="23" spans="1:5" x14ac:dyDescent="0.25">
      <c r="A23" t="s">
        <v>15</v>
      </c>
    </row>
    <row r="24" spans="1:5" ht="33" customHeight="1" x14ac:dyDescent="0.25">
      <c r="A24" s="18" t="s">
        <v>7</v>
      </c>
      <c r="B24" s="18"/>
      <c r="C24" s="18"/>
      <c r="D24" s="18"/>
      <c r="E24" s="18"/>
    </row>
    <row r="27" spans="1:5" x14ac:dyDescent="0.25">
      <c r="A27" t="s">
        <v>14</v>
      </c>
    </row>
    <row r="28" spans="1:5" x14ac:dyDescent="0.25">
      <c r="A28" s="14" t="s">
        <v>21</v>
      </c>
      <c r="B28" s="14"/>
      <c r="C28" s="14"/>
      <c r="D28" s="14"/>
    </row>
    <row r="29" spans="1:5" x14ac:dyDescent="0.25">
      <c r="A29">
        <v>4.5000999999999998</v>
      </c>
      <c r="C29">
        <v>4.5000999999999998</v>
      </c>
    </row>
    <row r="30" spans="1:5" ht="18.75" x14ac:dyDescent="0.3">
      <c r="A30" s="11">
        <v>0.04</v>
      </c>
      <c r="B30" s="12" t="s">
        <v>17</v>
      </c>
      <c r="C30" s="11">
        <v>0.1</v>
      </c>
      <c r="D30" s="12" t="s">
        <v>17</v>
      </c>
      <c r="E30" s="12"/>
    </row>
    <row r="31" spans="1:5" x14ac:dyDescent="0.25">
      <c r="A31">
        <f>A29*A30+A29</f>
        <v>4.680104</v>
      </c>
      <c r="B31" t="s">
        <v>19</v>
      </c>
      <c r="C31">
        <f>C29*C30+C29</f>
        <v>4.9501099999999996</v>
      </c>
      <c r="D31" t="s">
        <v>18</v>
      </c>
    </row>
    <row r="32" spans="1:5" x14ac:dyDescent="0.25">
      <c r="B32" s="1"/>
      <c r="E32" s="2"/>
    </row>
    <row r="33" spans="1:5" x14ac:dyDescent="0.25">
      <c r="B33" s="1"/>
      <c r="E33" s="2"/>
    </row>
    <row r="34" spans="1:5" x14ac:dyDescent="0.25">
      <c r="A34" s="9"/>
      <c r="B34" s="1"/>
      <c r="E34" s="2"/>
    </row>
    <row r="36" spans="1:5" x14ac:dyDescent="0.25">
      <c r="A36" s="4"/>
      <c r="B36" s="2"/>
      <c r="E36" s="2"/>
    </row>
    <row r="37" spans="1:5" x14ac:dyDescent="0.25">
      <c r="A37" s="4"/>
      <c r="B37" s="2"/>
    </row>
    <row r="39" spans="1:5" x14ac:dyDescent="0.25">
      <c r="D39" s="10"/>
      <c r="E39" s="2"/>
    </row>
    <row r="47" spans="1:5" ht="30.75" customHeight="1" x14ac:dyDescent="0.25">
      <c r="A47" s="15"/>
      <c r="B47" s="15"/>
      <c r="C47" s="15"/>
      <c r="D47" s="15"/>
      <c r="E47" s="15"/>
    </row>
  </sheetData>
  <mergeCells count="4">
    <mergeCell ref="A47:E47"/>
    <mergeCell ref="A7:E7"/>
    <mergeCell ref="A3:E3"/>
    <mergeCell ref="A24:E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7"/>
  <sheetViews>
    <sheetView tabSelected="1" topLeftCell="A6" workbookViewId="0">
      <selection activeCell="J22" sqref="J22"/>
    </sheetView>
  </sheetViews>
  <sheetFormatPr defaultRowHeight="15" x14ac:dyDescent="0.25"/>
  <cols>
    <col min="1" max="1" width="38.7109375" customWidth="1"/>
    <col min="2" max="2" width="13.28515625" customWidth="1"/>
    <col min="4" max="4" width="32.85546875" customWidth="1"/>
    <col min="5" max="5" width="18.28515625" customWidth="1"/>
    <col min="6" max="6" width="20.85546875" customWidth="1"/>
  </cols>
  <sheetData>
    <row r="3" spans="1:6" ht="23.25" x14ac:dyDescent="0.35">
      <c r="A3" s="17" t="s">
        <v>5</v>
      </c>
      <c r="B3" s="17"/>
      <c r="C3" s="17"/>
      <c r="D3" s="17"/>
      <c r="E3" s="17"/>
    </row>
    <row r="7" spans="1:6" ht="18.75" x14ac:dyDescent="0.3">
      <c r="A7" s="16" t="s">
        <v>20</v>
      </c>
      <c r="B7" s="16"/>
      <c r="C7" s="16"/>
      <c r="D7" s="16"/>
      <c r="E7" s="16"/>
    </row>
    <row r="9" spans="1:6" x14ac:dyDescent="0.25">
      <c r="A9" t="s">
        <v>0</v>
      </c>
      <c r="B9" s="1">
        <v>6600</v>
      </c>
      <c r="D9" t="s">
        <v>1</v>
      </c>
      <c r="E9" s="2">
        <v>4.95</v>
      </c>
    </row>
    <row r="10" spans="1:6" x14ac:dyDescent="0.25">
      <c r="A10" t="s">
        <v>2</v>
      </c>
      <c r="B10" s="1">
        <v>15000</v>
      </c>
      <c r="D10" t="s">
        <v>9</v>
      </c>
      <c r="E10" s="2">
        <v>0</v>
      </c>
    </row>
    <row r="11" spans="1:6" ht="30" x14ac:dyDescent="0.25">
      <c r="A11" s="7" t="s">
        <v>8</v>
      </c>
      <c r="B11" s="5">
        <v>15000</v>
      </c>
      <c r="D11" t="s">
        <v>10</v>
      </c>
      <c r="E11" s="2">
        <f>IF(B11&gt;15000,5.21, IF(B11&lt;6600, 0, (B11-B9)*E9/(B10-B9)))</f>
        <v>4.95</v>
      </c>
    </row>
    <row r="13" spans="1:6" ht="30" x14ac:dyDescent="0.25">
      <c r="A13" s="4" t="s">
        <v>6</v>
      </c>
      <c r="B13" s="2">
        <v>0</v>
      </c>
      <c r="D13" t="s">
        <v>11</v>
      </c>
      <c r="E13" s="13">
        <f>E10+E11</f>
        <v>4.95</v>
      </c>
    </row>
    <row r="14" spans="1:6" ht="30" x14ac:dyDescent="0.25">
      <c r="A14" s="4" t="s">
        <v>16</v>
      </c>
      <c r="B14" s="19">
        <v>4.95</v>
      </c>
    </row>
    <row r="16" spans="1:6" x14ac:dyDescent="0.25">
      <c r="D16" s="8" t="s">
        <v>13</v>
      </c>
      <c r="E16" s="6">
        <f>IF(B11&lt;B9,B13,IF(B11&gt;B10,B14,E13))</f>
        <v>4.95</v>
      </c>
      <c r="F16" s="3"/>
    </row>
    <row r="21" spans="1:5" x14ac:dyDescent="0.25">
      <c r="A21" t="s">
        <v>3</v>
      </c>
    </row>
    <row r="22" spans="1:5" x14ac:dyDescent="0.25">
      <c r="A22" t="s">
        <v>4</v>
      </c>
    </row>
    <row r="23" spans="1:5" x14ac:dyDescent="0.25">
      <c r="A23" t="s">
        <v>15</v>
      </c>
    </row>
    <row r="24" spans="1:5" ht="33" customHeight="1" x14ac:dyDescent="0.25">
      <c r="A24" s="18" t="s">
        <v>7</v>
      </c>
      <c r="B24" s="18"/>
      <c r="C24" s="18"/>
      <c r="D24" s="18"/>
      <c r="E24" s="18"/>
    </row>
    <row r="27" spans="1:5" x14ac:dyDescent="0.25">
      <c r="A27" t="s">
        <v>14</v>
      </c>
    </row>
    <row r="28" spans="1:5" x14ac:dyDescent="0.25">
      <c r="A28" s="14" t="s">
        <v>21</v>
      </c>
      <c r="B28" s="14"/>
      <c r="C28" s="14"/>
      <c r="D28" s="14"/>
    </row>
    <row r="29" spans="1:5" x14ac:dyDescent="0.25">
      <c r="A29">
        <v>4.5000999999999998</v>
      </c>
      <c r="C29">
        <v>4.5000999999999998</v>
      </c>
    </row>
    <row r="30" spans="1:5" ht="18.75" x14ac:dyDescent="0.3">
      <c r="A30" s="11">
        <v>0.04</v>
      </c>
      <c r="B30" s="12" t="s">
        <v>17</v>
      </c>
      <c r="C30" s="11">
        <v>0.1</v>
      </c>
      <c r="D30" s="12" t="s">
        <v>17</v>
      </c>
      <c r="E30" s="12"/>
    </row>
    <row r="31" spans="1:5" x14ac:dyDescent="0.25">
      <c r="A31">
        <f>A29*A30+A29</f>
        <v>4.680104</v>
      </c>
      <c r="B31" t="s">
        <v>19</v>
      </c>
      <c r="C31">
        <f>C29*C30+C29</f>
        <v>4.9501099999999996</v>
      </c>
      <c r="D31" t="s">
        <v>18</v>
      </c>
    </row>
    <row r="32" spans="1:5" x14ac:dyDescent="0.25">
      <c r="B32" s="1"/>
      <c r="E32" s="2"/>
    </row>
    <row r="33" spans="1:5" x14ac:dyDescent="0.25">
      <c r="B33" s="1"/>
      <c r="E33" s="2"/>
    </row>
    <row r="34" spans="1:5" x14ac:dyDescent="0.25">
      <c r="A34" s="9"/>
      <c r="B34" s="1"/>
      <c r="E34" s="2"/>
    </row>
    <row r="36" spans="1:5" x14ac:dyDescent="0.25">
      <c r="A36" s="4"/>
      <c r="B36" s="2"/>
      <c r="E36" s="2"/>
    </row>
    <row r="37" spans="1:5" x14ac:dyDescent="0.25">
      <c r="A37" s="4"/>
      <c r="B37" s="2"/>
    </row>
    <row r="39" spans="1:5" x14ac:dyDescent="0.25">
      <c r="D39" s="10"/>
      <c r="E39" s="2"/>
    </row>
    <row r="47" spans="1:5" ht="30.75" customHeight="1" x14ac:dyDescent="0.25">
      <c r="A47" s="15"/>
      <c r="B47" s="15"/>
      <c r="C47" s="15"/>
      <c r="D47" s="15"/>
      <c r="E47" s="15"/>
    </row>
  </sheetData>
  <mergeCells count="4">
    <mergeCell ref="A3:E3"/>
    <mergeCell ref="A7:E7"/>
    <mergeCell ref="A24:E24"/>
    <mergeCell ref="A47:E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refezione scolastica</vt:lpstr>
      <vt:lpstr>pasto a domicilio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Raffella Cane</dc:creator>
  <cp:lastModifiedBy>Daniela Volpe</cp:lastModifiedBy>
  <dcterms:created xsi:type="dcterms:W3CDTF">2017-03-23T14:24:32Z</dcterms:created>
  <dcterms:modified xsi:type="dcterms:W3CDTF">2024-10-03T13:04:03Z</dcterms:modified>
</cp:coreProperties>
</file>