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adici\Desktop\"/>
    </mc:Choice>
  </mc:AlternateContent>
  <xr:revisionPtr revIDLastSave="0" documentId="13_ncr:1_{4BA590D5-CA12-4B82-BA5D-4CFEC1606C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10" i="1" s="1"/>
  <c r="N13" i="1" s="1"/>
  <c r="N7" i="1"/>
  <c r="N6" i="1"/>
  <c r="E6" i="1"/>
  <c r="E8" i="1" s="1"/>
  <c r="E10" i="1" s="1"/>
  <c r="E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Volpe</author>
  </authors>
  <commentList>
    <comment ref="C8" authorId="0" shapeId="0" xr:uid="{9C95EE23-2541-42B9-98E7-2B7DF6D8B76E}">
      <text>
        <r>
          <rPr>
            <b/>
            <sz val="9"/>
            <color indexed="81"/>
            <rFont val="Tahoma"/>
            <family val="2"/>
          </rPr>
          <t>AD ESEMPIO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 xr:uid="{94ACE19D-6D15-45C4-9CC9-7C763866B72F}">
      <text>
        <r>
          <rPr>
            <b/>
            <sz val="9"/>
            <color indexed="81"/>
            <rFont val="Tahoma"/>
            <family val="2"/>
          </rPr>
          <t>AD ESEMPIO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<sst xmlns="http://schemas.openxmlformats.org/spreadsheetml/2006/main" count="30" uniqueCount="18">
  <si>
    <t>CALCOLA LA TUA TARIFFA 2025/2026</t>
  </si>
  <si>
    <t>Isee Iniziale</t>
  </si>
  <si>
    <t xml:space="preserve">Contribuzione massima </t>
  </si>
  <si>
    <t>Isee Finale</t>
  </si>
  <si>
    <t xml:space="preserve">a. Tariffa minima </t>
  </si>
  <si>
    <t>Isee Utente (inserisci qui il tuo valore ISEE)</t>
  </si>
  <si>
    <t>b. Quota di compartecipazione</t>
  </si>
  <si>
    <t>Tariffa  minima (con Isee inferiore a € 6.600,00)</t>
  </si>
  <si>
    <t>Tariffa ( a+b)</t>
  </si>
  <si>
    <t>Tariffa intera                                        (con Isee superiore a € 20.000)</t>
  </si>
  <si>
    <t>TARIFFA APPLICATA</t>
  </si>
  <si>
    <t>Formula</t>
  </si>
  <si>
    <t>(Isee utente-Isee iniziale)*contribuzione massima / (Isee finale - Isee iniziale)</t>
  </si>
  <si>
    <t>Nota bene: il valore Isee da inserire è quello indicato sull'Attestazione ISEE alla voce "Prestazioni agevolate rivolte a minorenni o a famiglie con minorenni"</t>
  </si>
  <si>
    <r>
      <t xml:space="preserve">Tariffa  minima </t>
    </r>
    <r>
      <rPr>
        <b/>
        <sz val="11"/>
        <color theme="1"/>
        <rFont val="Calibri"/>
        <family val="2"/>
        <scheme val="minor"/>
      </rPr>
      <t xml:space="preserve">CON SERV.ED. MENSA </t>
    </r>
    <r>
      <rPr>
        <sz val="11"/>
        <color theme="1"/>
        <rFont val="Calibri"/>
        <family val="2"/>
        <scheme val="minor"/>
      </rPr>
      <t xml:space="preserve"> (con Isee inferiore a € 6.600,00)</t>
    </r>
  </si>
  <si>
    <r>
      <t xml:space="preserve">Tariffa intera  </t>
    </r>
    <r>
      <rPr>
        <b/>
        <sz val="11"/>
        <color theme="1"/>
        <rFont val="Calibri"/>
        <family val="2"/>
        <scheme val="minor"/>
      </rPr>
      <t xml:space="preserve">CON SERV.ED. MENSA   </t>
    </r>
    <r>
      <rPr>
        <sz val="11"/>
        <color theme="1"/>
        <rFont val="Calibri"/>
        <family val="2"/>
        <scheme val="minor"/>
      </rPr>
      <t xml:space="preserve">                                   (con Isee superiore a € 20.000)</t>
    </r>
  </si>
  <si>
    <t>SERVIZIO CENTRO EDUCATIVO 11/13 ANNI                                               senza servizio ass.za educativa mensa</t>
  </si>
  <si>
    <t>SERVIZIO CENTRO EDUCATIVO 11/13 ANNI                       con servizio assistenza educativa mensa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</si>
</sst>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;[Red]\-&quot;€&quot;\ #,##0"/>
    <numFmt numFmtId="165" formatCode="&quot;€&quot;\ #,##0.00;[Red]\-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1" fillId="3" borderId="0" xfId="0" applyFont="1" applyFill="1" applyAlignment="1">
      <alignment wrapText="1"/>
    </xf>
    <xf numFmtId="164" fontId="0" fillId="3" borderId="0" xfId="0" applyNumberFormat="1" applyFill="1"/>
    <xf numFmtId="0" fontId="0" fillId="0" borderId="0" xfId="0" applyAlignment="1">
      <alignment wrapText="1"/>
    </xf>
    <xf numFmtId="0" fontId="1" fillId="4" borderId="0" xfId="0" applyFont="1" applyFill="1"/>
    <xf numFmtId="165" fontId="0" fillId="4" borderId="0" xfId="0" applyNumberFormat="1" applyFill="1"/>
    <xf numFmtId="0" fontId="0" fillId="5" borderId="0" xfId="0" applyFill="1" applyAlignment="1">
      <alignment horizontal="center" wrapText="1"/>
    </xf>
    <xf numFmtId="0" fontId="3" fillId="6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17"/>
  <sheetViews>
    <sheetView tabSelected="1" topLeftCell="A3" workbookViewId="0">
      <selection activeCell="H8" sqref="H8"/>
    </sheetView>
  </sheetViews>
  <sheetFormatPr defaultRowHeight="14.4" x14ac:dyDescent="0.3"/>
  <cols>
    <col min="3" max="3" width="33.6640625" customWidth="1"/>
    <col min="4" max="4" width="24.21875" customWidth="1"/>
    <col min="10" max="10" width="16.21875" customWidth="1"/>
    <col min="14" max="14" width="17.33203125" customWidth="1"/>
  </cols>
  <sheetData>
    <row r="3" spans="2:14" ht="23.4" x14ac:dyDescent="0.45">
      <c r="B3" s="1" t="s">
        <v>0</v>
      </c>
      <c r="C3" s="1"/>
      <c r="D3" s="1"/>
      <c r="E3" s="1"/>
      <c r="J3" s="1" t="s">
        <v>0</v>
      </c>
      <c r="K3" s="1"/>
      <c r="L3" s="1"/>
      <c r="M3" s="1"/>
      <c r="N3" s="1"/>
    </row>
    <row r="4" spans="2:14" ht="40.799999999999997" customHeight="1" x14ac:dyDescent="0.35">
      <c r="B4" s="10" t="s">
        <v>16</v>
      </c>
      <c r="C4" s="10"/>
      <c r="D4" s="10"/>
      <c r="E4" s="10"/>
      <c r="J4" s="10" t="s">
        <v>17</v>
      </c>
      <c r="K4" s="10"/>
      <c r="L4" s="10"/>
      <c r="M4" s="10"/>
      <c r="N4" s="10"/>
    </row>
    <row r="6" spans="2:14" x14ac:dyDescent="0.3">
      <c r="B6" t="s">
        <v>1</v>
      </c>
      <c r="C6" s="2">
        <v>6600</v>
      </c>
      <c r="D6" t="s">
        <v>2</v>
      </c>
      <c r="E6" s="3">
        <f>C11-C10</f>
        <v>300</v>
      </c>
      <c r="J6" t="s">
        <v>1</v>
      </c>
      <c r="K6" s="2">
        <v>6600</v>
      </c>
      <c r="M6" t="s">
        <v>2</v>
      </c>
      <c r="N6" s="3">
        <f>K11-K10</f>
        <v>300</v>
      </c>
    </row>
    <row r="7" spans="2:14" x14ac:dyDescent="0.3">
      <c r="B7" t="s">
        <v>3</v>
      </c>
      <c r="C7" s="2">
        <v>20000</v>
      </c>
      <c r="D7" t="s">
        <v>4</v>
      </c>
      <c r="E7" s="3">
        <v>100</v>
      </c>
      <c r="J7" t="s">
        <v>3</v>
      </c>
      <c r="K7" s="2">
        <v>20000</v>
      </c>
      <c r="M7" t="s">
        <v>4</v>
      </c>
      <c r="N7" s="3">
        <f>K10</f>
        <v>150</v>
      </c>
    </row>
    <row r="8" spans="2:14" ht="86.4" x14ac:dyDescent="0.3">
      <c r="B8" s="4" t="s">
        <v>5</v>
      </c>
      <c r="C8" s="5">
        <v>14927.12</v>
      </c>
      <c r="D8" t="s">
        <v>6</v>
      </c>
      <c r="E8" s="3">
        <f>(C8-C6)*E6/(C7-C6)</f>
        <v>186.42805970149257</v>
      </c>
      <c r="J8" s="4" t="s">
        <v>5</v>
      </c>
      <c r="K8" s="5">
        <v>15513.99</v>
      </c>
      <c r="M8" t="s">
        <v>6</v>
      </c>
      <c r="N8" s="3">
        <f>(K8-K6)*N6/(K7-K6)</f>
        <v>199.56694029850746</v>
      </c>
    </row>
    <row r="10" spans="2:14" ht="129.6" x14ac:dyDescent="0.3">
      <c r="B10" s="6" t="s">
        <v>7</v>
      </c>
      <c r="C10" s="3">
        <v>100</v>
      </c>
      <c r="D10" t="s">
        <v>8</v>
      </c>
      <c r="E10" s="3">
        <f>E7+E8</f>
        <v>286.42805970149254</v>
      </c>
      <c r="J10" s="6" t="s">
        <v>14</v>
      </c>
      <c r="K10" s="3">
        <v>150</v>
      </c>
      <c r="M10" t="s">
        <v>8</v>
      </c>
      <c r="N10" s="3">
        <f>N7+N8</f>
        <v>349.56694029850746</v>
      </c>
    </row>
    <row r="11" spans="2:14" ht="129.6" x14ac:dyDescent="0.3">
      <c r="B11" s="6" t="s">
        <v>9</v>
      </c>
      <c r="C11" s="3">
        <v>400</v>
      </c>
      <c r="J11" s="6" t="s">
        <v>15</v>
      </c>
      <c r="K11" s="3">
        <v>450</v>
      </c>
    </row>
    <row r="13" spans="2:14" x14ac:dyDescent="0.3">
      <c r="D13" s="7" t="s">
        <v>10</v>
      </c>
      <c r="E13" s="8">
        <f>IF(C8&lt;C6,C10,IF(C8&gt;C7,C11,E10))</f>
        <v>286.42805970149254</v>
      </c>
      <c r="M13" s="7" t="s">
        <v>10</v>
      </c>
      <c r="N13" s="8">
        <f>IF(K8&lt;K6,K10,IF(K8&gt;K7,K11,N10))</f>
        <v>349.56694029850746</v>
      </c>
    </row>
    <row r="14" spans="2:14" x14ac:dyDescent="0.3">
      <c r="B14" t="s">
        <v>11</v>
      </c>
      <c r="J14" t="s">
        <v>11</v>
      </c>
    </row>
    <row r="15" spans="2:14" x14ac:dyDescent="0.3">
      <c r="B15" t="s">
        <v>12</v>
      </c>
      <c r="J15" t="s">
        <v>12</v>
      </c>
    </row>
    <row r="17" spans="2:14" ht="14.4" customHeight="1" x14ac:dyDescent="0.3">
      <c r="B17" s="9" t="s">
        <v>13</v>
      </c>
      <c r="C17" s="9"/>
      <c r="D17" s="9"/>
      <c r="E17" s="9"/>
      <c r="J17" s="9" t="s">
        <v>13</v>
      </c>
      <c r="K17" s="9"/>
      <c r="L17" s="9"/>
      <c r="M17" s="9"/>
      <c r="N17" s="9"/>
    </row>
  </sheetData>
  <mergeCells count="6">
    <mergeCell ref="B3:E3"/>
    <mergeCell ref="B4:E4"/>
    <mergeCell ref="B17:E17"/>
    <mergeCell ref="J3:N3"/>
    <mergeCell ref="J4:N4"/>
    <mergeCell ref="J17:N1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Antonietta Radici</dc:creator>
  <cp:lastModifiedBy>comune.casorateprimo</cp:lastModifiedBy>
  <dcterms:created xsi:type="dcterms:W3CDTF">2015-06-05T18:19:34Z</dcterms:created>
  <dcterms:modified xsi:type="dcterms:W3CDTF">2025-06-30T07:55:03Z</dcterms:modified>
</cp:coreProperties>
</file>